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AWALI\Documents\"/>
    </mc:Choice>
  </mc:AlternateContent>
  <xr:revisionPtr revIDLastSave="0" documentId="8_{658FFED9-448A-4A0D-9A72-55AB7FF5F2C0}" xr6:coauthVersionLast="47" xr6:coauthVersionMax="47" xr10:uidLastSave="{00000000-0000-0000-0000-000000000000}"/>
  <bookViews>
    <workbookView xWindow="-110" yWindow="-110" windowWidth="19420" windowHeight="10300" xr2:uid="{A71A49B1-26F2-40FB-BEB3-6FFF9675DF27}"/>
  </bookViews>
  <sheets>
    <sheet name="Devis Lot 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5" i="1" l="1"/>
  <c r="F34" i="1"/>
  <c r="F33" i="1"/>
  <c r="F32" i="1"/>
  <c r="F29" i="1"/>
  <c r="D28" i="1"/>
  <c r="F28" i="1" s="1"/>
  <c r="F27" i="1"/>
  <c r="F26" i="1"/>
  <c r="F25" i="1"/>
  <c r="H24" i="1"/>
  <c r="F24" i="1"/>
  <c r="F23" i="1"/>
  <c r="F22" i="1"/>
  <c r="F21" i="1"/>
  <c r="F20" i="1"/>
  <c r="F19" i="1"/>
  <c r="F18" i="1"/>
  <c r="F17" i="1"/>
  <c r="F16" i="1"/>
  <c r="F13" i="1"/>
  <c r="F12" i="1"/>
  <c r="F11" i="1"/>
  <c r="F10" i="1"/>
  <c r="F9" i="1"/>
  <c r="F14" i="1" s="1"/>
  <c r="F6" i="1"/>
  <c r="F5" i="1"/>
  <c r="F7" i="1" s="1"/>
  <c r="F30" i="1" l="1"/>
  <c r="F37" i="1" s="1"/>
  <c r="F36" i="1"/>
</calcChain>
</file>

<file path=xl/sharedStrings.xml><?xml version="1.0" encoding="utf-8"?>
<sst xmlns="http://schemas.openxmlformats.org/spreadsheetml/2006/main" count="94" uniqueCount="73">
  <si>
    <t>N°</t>
  </si>
  <si>
    <t>Désignations</t>
  </si>
  <si>
    <t>U</t>
  </si>
  <si>
    <t>Qté</t>
  </si>
  <si>
    <t>PU</t>
  </si>
  <si>
    <t>Montant HT</t>
  </si>
  <si>
    <t>Installation du chantier et repli</t>
  </si>
  <si>
    <t>0.1</t>
  </si>
  <si>
    <t>L'amenée du matériel nécessaire à l'installation, les panneaux de chantier, le gardiennage, l'organisation des différents aire, l'identification des carrières, le nettoyage du chantier à la fin des travaux et le repli</t>
  </si>
  <si>
    <t>FF</t>
  </si>
  <si>
    <t>0.2</t>
  </si>
  <si>
    <t xml:space="preserve">Elaoration des dossiers d'execution </t>
  </si>
  <si>
    <t>Sous Total 0</t>
  </si>
  <si>
    <t>I</t>
  </si>
  <si>
    <t>Equipement en Infrastructures de captage et installations solaires</t>
  </si>
  <si>
    <t>1.2</t>
  </si>
  <si>
    <t>1.3</t>
  </si>
  <si>
    <t>Tuyaux PVC PN4 de connexion entre ouvrages de captage et Bassins 50 mm  (Tête Morte)</t>
  </si>
  <si>
    <t>Ml</t>
  </si>
  <si>
    <t>1.4</t>
  </si>
  <si>
    <t>Tuyaux PVC PN10 de connexion entre ouvrages de captage et Bassins 63 mm  (Tête Morte)</t>
  </si>
  <si>
    <t>1.5</t>
  </si>
  <si>
    <t>Tuyaux PVC PN10 de connexion entre ouvrages de captage et Bassins 90 mm (Tête Morte)</t>
  </si>
  <si>
    <t>1.6</t>
  </si>
  <si>
    <t>Tuyaux PVC PN10 de connexion entre ouvrages de captage et Bassins 110 mm  (Tête Morte)</t>
  </si>
  <si>
    <t>Sous Total 1</t>
  </si>
  <si>
    <t>II</t>
  </si>
  <si>
    <t>Aménagement et équipement en systèmes d’irrigation</t>
  </si>
  <si>
    <t>2.1</t>
  </si>
  <si>
    <t>Abattage et dessouchage des arbres de diamètre &lt;1m</t>
  </si>
  <si>
    <t>2.2</t>
  </si>
  <si>
    <t>Fourniture et pose conduite principale en PVC PN10 de diamètre 110 y compris accessoires et toutes autres sujétions de mises en œuvre</t>
  </si>
  <si>
    <t>ml</t>
  </si>
  <si>
    <t>2.3</t>
  </si>
  <si>
    <t>Fourniture et pose conduite Secondaire en PVC PN6 de diamètre 90 y compris accessoires et toutes autres sujétions de mises en œuvre</t>
  </si>
  <si>
    <t>2.4</t>
  </si>
  <si>
    <t>Fourniture et pose conduite tertiaire en PVC PN10 de diamètre 63 y compris accessoires et toutes autres sujétions de mises en œuvre</t>
  </si>
  <si>
    <t>2.5</t>
  </si>
  <si>
    <t>Fourniture et pose des vannes de fermeture de diamètre 110</t>
  </si>
  <si>
    <t>2.6</t>
  </si>
  <si>
    <t>Fourniture et pose des vannes de fermeture de diamètre 90</t>
  </si>
  <si>
    <t>2.7</t>
  </si>
  <si>
    <t>Fourniture et pose des vannes de fermeture de diamètre 75</t>
  </si>
  <si>
    <t>2.8</t>
  </si>
  <si>
    <t>Fourniture et pose des vannes de fermeture de diamètre 63</t>
  </si>
  <si>
    <t>2.9</t>
  </si>
  <si>
    <t>Confection et mise en place des bornes d'irrigation munies de vannes d'arrêt y compris accessoires tuyaux de diamètre 63 et toutes autres sujétions de mise en œuvre</t>
  </si>
  <si>
    <t>2.10</t>
  </si>
  <si>
    <t>Confection et mise en place des regards simples de dimension 2mx1mx1m en béton armé avec deux dallettes amovibles</t>
  </si>
  <si>
    <t>2.11</t>
  </si>
  <si>
    <t>Confection et mise en place des regards simples de dimension 2mx1,5mx1m en béton armé avec deux dallettes amovibles</t>
  </si>
  <si>
    <t>2.12</t>
  </si>
  <si>
    <t>Bassins de 10 m x 10  m x 2,5  m en béton armé en un compartiements</t>
  </si>
  <si>
    <t>2.13</t>
  </si>
  <si>
    <t>Clôture grillagée et haie vive</t>
  </si>
  <si>
    <t>2.14</t>
  </si>
  <si>
    <t>Labour et planage et parcellaire</t>
  </si>
  <si>
    <t>ha</t>
  </si>
  <si>
    <t>Sous Total 2</t>
  </si>
  <si>
    <t>III</t>
  </si>
  <si>
    <t>Mesures d'accompagnement</t>
  </si>
  <si>
    <t>3.1</t>
  </si>
  <si>
    <t>Mise en place ou redynamisation des OP</t>
  </si>
  <si>
    <t>3.2</t>
  </si>
  <si>
    <t>Formation en iténeraire technique cultures</t>
  </si>
  <si>
    <t>3.3</t>
  </si>
  <si>
    <t>Formation des aiguadiers</t>
  </si>
  <si>
    <t>3.4</t>
  </si>
  <si>
    <t>Appui en semences</t>
  </si>
  <si>
    <t>Sous Total 3</t>
  </si>
  <si>
    <t>Kit solaire pour satisfaire les condition de 10m3/h à une HMT de 120 ml (Installation panneaux solaires, pompes immergées, accessoires) y compris la clôture grillagée (10x10ml) du champs solaire</t>
  </si>
  <si>
    <t xml:space="preserve">Total </t>
  </si>
  <si>
    <t>Devis Equipement de captage et travaux d'aménagement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</si>
</sst>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43" formatCode="_-* #,##0.00_-;\-* #,##0.00_-;_-* &quot;-&quot;??_-;_-@_-"/>
    <numFmt numFmtId="164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000000"/>
      <name val="Garamond"/>
      <family val="1"/>
    </font>
    <font>
      <sz val="12"/>
      <color theme="1"/>
      <name val="Garamond"/>
      <family val="1"/>
    </font>
    <font>
      <sz val="12"/>
      <color rgb="FF000000"/>
      <name val="Garamond"/>
      <family val="1"/>
    </font>
    <font>
      <b/>
      <sz val="12"/>
      <color theme="1"/>
      <name val="Garamond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28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3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164" fontId="4" fillId="0" borderId="1" xfId="1" applyNumberFormat="1" applyFont="1" applyFill="1" applyBorder="1" applyAlignment="1">
      <alignment horizontal="right" vertical="center" wrapText="1"/>
    </xf>
    <xf numFmtId="164" fontId="4" fillId="0" borderId="1" xfId="1" applyNumberFormat="1" applyFont="1" applyBorder="1" applyAlignment="1">
      <alignment horizontal="right" vertical="center" wrapText="1"/>
    </xf>
    <xf numFmtId="0" fontId="4" fillId="2" borderId="1" xfId="0" applyFont="1" applyFill="1" applyBorder="1" applyAlignment="1">
      <alignment horizontal="center" vertical="center" wrapText="1"/>
    </xf>
    <xf numFmtId="164" fontId="4" fillId="3" borderId="3" xfId="1" applyNumberFormat="1" applyFont="1" applyFill="1" applyBorder="1" applyAlignment="1">
      <alignment horizontal="right" vertical="center" wrapText="1"/>
    </xf>
    <xf numFmtId="164" fontId="4" fillId="3" borderId="4" xfId="1" applyNumberFormat="1" applyFont="1" applyFill="1" applyBorder="1" applyAlignment="1">
      <alignment horizontal="right" vertical="center" wrapText="1"/>
    </xf>
    <xf numFmtId="164" fontId="2" fillId="3" borderId="4" xfId="1" applyNumberFormat="1" applyFont="1" applyFill="1" applyBorder="1" applyAlignment="1">
      <alignment horizontal="right" vertical="center" wrapText="1"/>
    </xf>
    <xf numFmtId="41" fontId="3" fillId="0" borderId="0" xfId="2" applyFont="1"/>
    <xf numFmtId="0" fontId="4" fillId="2" borderId="1" xfId="0" applyFont="1" applyFill="1" applyBorder="1" applyAlignment="1">
      <alignment horizontal="justify" vertical="center" wrapText="1"/>
    </xf>
    <xf numFmtId="164" fontId="4" fillId="2" borderId="1" xfId="1" applyNumberFormat="1" applyFont="1" applyFill="1" applyBorder="1" applyAlignment="1">
      <alignment horizontal="right" vertical="center" wrapText="1"/>
    </xf>
    <xf numFmtId="164" fontId="3" fillId="0" borderId="0" xfId="0" applyNumberFormat="1" applyFont="1"/>
    <xf numFmtId="164" fontId="4" fillId="0" borderId="5" xfId="1" applyNumberFormat="1" applyFont="1" applyFill="1" applyBorder="1" applyAlignment="1">
      <alignment horizontal="right" vertical="center" wrapText="1"/>
    </xf>
    <xf numFmtId="164" fontId="4" fillId="0" borderId="5" xfId="1" applyNumberFormat="1" applyFont="1" applyBorder="1" applyAlignment="1">
      <alignment horizontal="right" vertical="center" wrapText="1"/>
    </xf>
    <xf numFmtId="164" fontId="2" fillId="3" borderId="2" xfId="1" applyNumberFormat="1" applyFont="1" applyFill="1" applyBorder="1" applyAlignment="1">
      <alignment horizontal="right" vertical="center" wrapText="1"/>
    </xf>
    <xf numFmtId="0" fontId="4" fillId="0" borderId="1" xfId="0" applyFont="1" applyBorder="1" applyAlignment="1">
      <alignment vertical="center" wrapText="1"/>
    </xf>
    <xf numFmtId="164" fontId="2" fillId="0" borderId="7" xfId="1" applyNumberFormat="1" applyFont="1" applyBorder="1" applyAlignment="1">
      <alignment horizontal="right" vertical="center" wrapText="1"/>
    </xf>
    <xf numFmtId="0" fontId="5" fillId="0" borderId="0" xfId="0" applyFont="1"/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</cellXfs>
  <cellStyles count="3">
    <cellStyle name="Milliers" xfId="1" builtinId="3"/>
    <cellStyle name="Milliers [0]" xfId="2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2B30B4-316D-4197-AF2B-6FF3DB5206A5}">
  <dimension ref="A2:I43"/>
  <sheetViews>
    <sheetView tabSelected="1" zoomScaleNormal="100" zoomScalePageLayoutView="115" workbookViewId="0">
      <selection activeCell="H41" sqref="H41"/>
    </sheetView>
  </sheetViews>
  <sheetFormatPr baseColWidth="10" defaultColWidth="11.1796875" defaultRowHeight="15.5" x14ac:dyDescent="0.35"/>
  <cols>
    <col min="1" max="1" width="5.54296875" style="3" customWidth="1"/>
    <col min="2" max="2" width="35.81640625" style="3" customWidth="1"/>
    <col min="3" max="3" width="6.1796875" style="3" customWidth="1"/>
    <col min="4" max="4" width="7.54296875" style="3" customWidth="1"/>
    <col min="5" max="5" width="14" style="3" bestFit="1" customWidth="1"/>
    <col min="6" max="6" width="18.54296875" style="3" bestFit="1" customWidth="1"/>
    <col min="7" max="7" width="11.1796875" style="3"/>
    <col min="8" max="8" width="22.81640625" style="3" customWidth="1"/>
    <col min="9" max="9" width="12.81640625" style="3" bestFit="1" customWidth="1"/>
    <col min="10" max="16384" width="11.1796875" style="3"/>
  </cols>
  <sheetData>
    <row r="2" spans="1:6" x14ac:dyDescent="0.35">
      <c r="B2" s="21" t="s">
        <v>72</v>
      </c>
    </row>
    <row r="3" spans="1:6" ht="24.5" customHeight="1" x14ac:dyDescent="0.35">
      <c r="A3" s="1" t="s">
        <v>0</v>
      </c>
      <c r="B3" s="2" t="s">
        <v>1</v>
      </c>
      <c r="C3" s="1" t="s">
        <v>2</v>
      </c>
      <c r="D3" s="1" t="s">
        <v>3</v>
      </c>
      <c r="E3" s="1" t="s">
        <v>4</v>
      </c>
      <c r="F3" s="1" t="s">
        <v>5</v>
      </c>
    </row>
    <row r="4" spans="1:6" ht="22.4" customHeight="1" x14ac:dyDescent="0.35">
      <c r="A4" s="1">
        <v>0</v>
      </c>
      <c r="B4" s="22" t="s">
        <v>6</v>
      </c>
      <c r="C4" s="23"/>
      <c r="D4" s="23"/>
      <c r="E4" s="23"/>
      <c r="F4" s="24"/>
    </row>
    <row r="5" spans="1:6" ht="93" x14ac:dyDescent="0.35">
      <c r="A5" s="4" t="s">
        <v>7</v>
      </c>
      <c r="B5" s="5" t="s">
        <v>8</v>
      </c>
      <c r="C5" s="4" t="s">
        <v>9</v>
      </c>
      <c r="D5" s="4">
        <v>1</v>
      </c>
      <c r="E5" s="6"/>
      <c r="F5" s="7">
        <f>+D5*E5</f>
        <v>0</v>
      </c>
    </row>
    <row r="6" spans="1:6" ht="38.25" customHeight="1" x14ac:dyDescent="0.35">
      <c r="A6" s="4" t="s">
        <v>10</v>
      </c>
      <c r="B6" s="5" t="s">
        <v>11</v>
      </c>
      <c r="C6" s="4" t="s">
        <v>2</v>
      </c>
      <c r="D6" s="8"/>
      <c r="E6" s="6"/>
      <c r="F6" s="7">
        <f>+D6*E6</f>
        <v>0</v>
      </c>
    </row>
    <row r="7" spans="1:6" ht="23.75" customHeight="1" x14ac:dyDescent="0.35">
      <c r="A7" s="25" t="s">
        <v>12</v>
      </c>
      <c r="B7" s="25"/>
      <c r="C7" s="25"/>
      <c r="D7" s="26"/>
      <c r="E7" s="9"/>
      <c r="F7" s="10">
        <f>SUM(F5:F6)</f>
        <v>0</v>
      </c>
    </row>
    <row r="8" spans="1:6" ht="42" customHeight="1" x14ac:dyDescent="0.35">
      <c r="A8" s="1" t="s">
        <v>13</v>
      </c>
      <c r="B8" s="22" t="s">
        <v>14</v>
      </c>
      <c r="C8" s="23"/>
      <c r="D8" s="23"/>
      <c r="E8" s="23"/>
      <c r="F8" s="24"/>
    </row>
    <row r="9" spans="1:6" ht="93" x14ac:dyDescent="0.35">
      <c r="A9" s="4" t="s">
        <v>15</v>
      </c>
      <c r="B9" s="5" t="s">
        <v>70</v>
      </c>
      <c r="C9" s="4" t="s">
        <v>9</v>
      </c>
      <c r="D9" s="4">
        <v>2</v>
      </c>
      <c r="E9" s="6"/>
      <c r="F9" s="6">
        <f t="shared" ref="F9:F13" si="0">+D9*E9</f>
        <v>0</v>
      </c>
    </row>
    <row r="10" spans="1:6" ht="46.5" x14ac:dyDescent="0.35">
      <c r="A10" s="4" t="s">
        <v>16</v>
      </c>
      <c r="B10" s="5" t="s">
        <v>17</v>
      </c>
      <c r="C10" s="4" t="s">
        <v>18</v>
      </c>
      <c r="D10" s="4">
        <v>0</v>
      </c>
      <c r="E10" s="6"/>
      <c r="F10" s="7">
        <f t="shared" si="0"/>
        <v>0</v>
      </c>
    </row>
    <row r="11" spans="1:6" ht="47.25" customHeight="1" x14ac:dyDescent="0.35">
      <c r="A11" s="4" t="s">
        <v>19</v>
      </c>
      <c r="B11" s="5" t="s">
        <v>20</v>
      </c>
      <c r="C11" s="4" t="s">
        <v>18</v>
      </c>
      <c r="D11" s="4">
        <v>120</v>
      </c>
      <c r="E11" s="6"/>
      <c r="F11" s="7">
        <f t="shared" si="0"/>
        <v>0</v>
      </c>
    </row>
    <row r="12" spans="1:6" ht="49.5" customHeight="1" x14ac:dyDescent="0.35">
      <c r="A12" s="4" t="s">
        <v>21</v>
      </c>
      <c r="B12" s="5" t="s">
        <v>22</v>
      </c>
      <c r="C12" s="4" t="s">
        <v>18</v>
      </c>
      <c r="D12" s="4">
        <v>100</v>
      </c>
      <c r="E12" s="6"/>
      <c r="F12" s="7">
        <f t="shared" si="0"/>
        <v>0</v>
      </c>
    </row>
    <row r="13" spans="1:6" ht="58.5" customHeight="1" x14ac:dyDescent="0.35">
      <c r="A13" s="4" t="s">
        <v>23</v>
      </c>
      <c r="B13" s="5" t="s">
        <v>24</v>
      </c>
      <c r="C13" s="4" t="s">
        <v>18</v>
      </c>
      <c r="D13" s="4">
        <v>145</v>
      </c>
      <c r="E13" s="6"/>
      <c r="F13" s="7">
        <f t="shared" si="0"/>
        <v>0</v>
      </c>
    </row>
    <row r="14" spans="1:6" ht="38.75" customHeight="1" x14ac:dyDescent="0.35">
      <c r="A14" s="25" t="s">
        <v>25</v>
      </c>
      <c r="B14" s="25"/>
      <c r="C14" s="25"/>
      <c r="D14" s="26"/>
      <c r="E14" s="9"/>
      <c r="F14" s="11">
        <f>SUM(F9:F13)</f>
        <v>0</v>
      </c>
    </row>
    <row r="15" spans="1:6" ht="22.4" customHeight="1" x14ac:dyDescent="0.35">
      <c r="A15" s="1" t="s">
        <v>26</v>
      </c>
      <c r="B15" s="22" t="s">
        <v>27</v>
      </c>
      <c r="C15" s="23"/>
      <c r="D15" s="23"/>
      <c r="E15" s="23"/>
      <c r="F15" s="24"/>
    </row>
    <row r="16" spans="1:6" ht="31" x14ac:dyDescent="0.35">
      <c r="A16" s="4" t="s">
        <v>28</v>
      </c>
      <c r="B16" s="5" t="s">
        <v>29</v>
      </c>
      <c r="C16" s="4" t="s">
        <v>9</v>
      </c>
      <c r="D16" s="4">
        <v>1</v>
      </c>
      <c r="E16" s="6"/>
      <c r="F16" s="7">
        <f t="shared" ref="F16:F35" si="1">+D16*E16</f>
        <v>0</v>
      </c>
    </row>
    <row r="17" spans="1:9" ht="62" x14ac:dyDescent="0.35">
      <c r="A17" s="4" t="s">
        <v>30</v>
      </c>
      <c r="B17" s="5" t="s">
        <v>31</v>
      </c>
      <c r="C17" s="4" t="s">
        <v>32</v>
      </c>
      <c r="D17" s="4">
        <v>250</v>
      </c>
      <c r="E17" s="6"/>
      <c r="F17" s="7">
        <f t="shared" si="1"/>
        <v>0</v>
      </c>
    </row>
    <row r="18" spans="1:9" ht="62" hidden="1" x14ac:dyDescent="0.35">
      <c r="A18" s="4" t="s">
        <v>33</v>
      </c>
      <c r="B18" s="5" t="s">
        <v>34</v>
      </c>
      <c r="C18" s="4" t="s">
        <v>32</v>
      </c>
      <c r="D18" s="4">
        <v>0</v>
      </c>
      <c r="E18" s="6"/>
      <c r="F18" s="7">
        <f t="shared" si="1"/>
        <v>0</v>
      </c>
    </row>
    <row r="19" spans="1:9" ht="62" x14ac:dyDescent="0.35">
      <c r="A19" s="4" t="s">
        <v>35</v>
      </c>
      <c r="B19" s="5" t="s">
        <v>36</v>
      </c>
      <c r="C19" s="4" t="s">
        <v>32</v>
      </c>
      <c r="D19" s="4">
        <v>2040</v>
      </c>
      <c r="E19" s="6"/>
      <c r="F19" s="7">
        <f t="shared" si="1"/>
        <v>0</v>
      </c>
    </row>
    <row r="20" spans="1:9" ht="31" x14ac:dyDescent="0.35">
      <c r="A20" s="4" t="s">
        <v>37</v>
      </c>
      <c r="B20" s="5" t="s">
        <v>38</v>
      </c>
      <c r="C20" s="4" t="s">
        <v>2</v>
      </c>
      <c r="D20" s="4">
        <v>9</v>
      </c>
      <c r="E20" s="6"/>
      <c r="F20" s="7">
        <f t="shared" si="1"/>
        <v>0</v>
      </c>
    </row>
    <row r="21" spans="1:9" ht="31" x14ac:dyDescent="0.35">
      <c r="A21" s="4" t="s">
        <v>39</v>
      </c>
      <c r="B21" s="5" t="s">
        <v>40</v>
      </c>
      <c r="C21" s="4" t="s">
        <v>2</v>
      </c>
      <c r="D21" s="4">
        <v>0</v>
      </c>
      <c r="E21" s="6"/>
      <c r="F21" s="7">
        <f t="shared" si="1"/>
        <v>0</v>
      </c>
    </row>
    <row r="22" spans="1:9" ht="31" x14ac:dyDescent="0.35">
      <c r="A22" s="4" t="s">
        <v>41</v>
      </c>
      <c r="B22" s="5" t="s">
        <v>42</v>
      </c>
      <c r="C22" s="4" t="s">
        <v>2</v>
      </c>
      <c r="D22" s="4">
        <v>0</v>
      </c>
      <c r="E22" s="6"/>
      <c r="F22" s="7">
        <f t="shared" si="1"/>
        <v>0</v>
      </c>
    </row>
    <row r="23" spans="1:9" ht="31" x14ac:dyDescent="0.35">
      <c r="A23" s="4" t="s">
        <v>43</v>
      </c>
      <c r="B23" s="5" t="s">
        <v>44</v>
      </c>
      <c r="C23" s="4" t="s">
        <v>2</v>
      </c>
      <c r="D23" s="4">
        <v>20</v>
      </c>
      <c r="E23" s="6"/>
      <c r="F23" s="7">
        <f t="shared" si="1"/>
        <v>0</v>
      </c>
    </row>
    <row r="24" spans="1:9" ht="77.5" x14ac:dyDescent="0.35">
      <c r="A24" s="4" t="s">
        <v>45</v>
      </c>
      <c r="B24" s="5" t="s">
        <v>46</v>
      </c>
      <c r="C24" s="4" t="s">
        <v>2</v>
      </c>
      <c r="D24" s="4">
        <v>68</v>
      </c>
      <c r="E24" s="6"/>
      <c r="F24" s="7">
        <f t="shared" si="1"/>
        <v>0</v>
      </c>
      <c r="H24" s="3">
        <f>3*4*5</f>
        <v>60</v>
      </c>
    </row>
    <row r="25" spans="1:9" ht="62" hidden="1" x14ac:dyDescent="0.35">
      <c r="A25" s="4" t="s">
        <v>47</v>
      </c>
      <c r="B25" s="5" t="s">
        <v>48</v>
      </c>
      <c r="C25" s="4" t="s">
        <v>2</v>
      </c>
      <c r="D25" s="4">
        <v>0</v>
      </c>
      <c r="E25" s="6"/>
      <c r="F25" s="7">
        <f t="shared" si="1"/>
        <v>0</v>
      </c>
    </row>
    <row r="26" spans="1:9" ht="62" x14ac:dyDescent="0.35">
      <c r="A26" s="4" t="s">
        <v>49</v>
      </c>
      <c r="B26" s="5" t="s">
        <v>50</v>
      </c>
      <c r="C26" s="4" t="s">
        <v>2</v>
      </c>
      <c r="D26" s="4">
        <v>8</v>
      </c>
      <c r="E26" s="6"/>
      <c r="F26" s="7">
        <f t="shared" si="1"/>
        <v>0</v>
      </c>
    </row>
    <row r="27" spans="1:9" ht="31" x14ac:dyDescent="0.35">
      <c r="A27" s="4" t="s">
        <v>51</v>
      </c>
      <c r="B27" s="5" t="s">
        <v>52</v>
      </c>
      <c r="C27" s="4" t="s">
        <v>2</v>
      </c>
      <c r="D27" s="4">
        <v>1</v>
      </c>
      <c r="E27" s="6"/>
      <c r="F27" s="7">
        <f t="shared" si="1"/>
        <v>0</v>
      </c>
      <c r="I27" s="12"/>
    </row>
    <row r="28" spans="1:9" ht="21.65" customHeight="1" x14ac:dyDescent="0.35">
      <c r="A28" s="8" t="s">
        <v>53</v>
      </c>
      <c r="B28" s="13" t="s">
        <v>54</v>
      </c>
      <c r="C28" s="8" t="s">
        <v>18</v>
      </c>
      <c r="D28" s="8">
        <f>270*2+220*2</f>
        <v>980</v>
      </c>
      <c r="E28" s="14"/>
      <c r="F28" s="14">
        <f t="shared" si="1"/>
        <v>0</v>
      </c>
    </row>
    <row r="29" spans="1:9" ht="21.65" customHeight="1" x14ac:dyDescent="0.35">
      <c r="A29" s="4" t="s">
        <v>55</v>
      </c>
      <c r="B29" s="5" t="s">
        <v>56</v>
      </c>
      <c r="C29" s="4" t="s">
        <v>57</v>
      </c>
      <c r="D29" s="4">
        <v>5</v>
      </c>
      <c r="E29" s="6"/>
      <c r="F29" s="7">
        <f t="shared" si="1"/>
        <v>0</v>
      </c>
    </row>
    <row r="30" spans="1:9" ht="21.65" customHeight="1" x14ac:dyDescent="0.35">
      <c r="A30" s="25" t="s">
        <v>58</v>
      </c>
      <c r="B30" s="25"/>
      <c r="C30" s="25"/>
      <c r="D30" s="26"/>
      <c r="E30" s="9"/>
      <c r="F30" s="11">
        <f>SUM(F16:F29)</f>
        <v>0</v>
      </c>
      <c r="H30" s="15"/>
    </row>
    <row r="31" spans="1:9" ht="21.65" hidden="1" customHeight="1" x14ac:dyDescent="0.35">
      <c r="A31" s="1" t="s">
        <v>59</v>
      </c>
      <c r="B31" s="22" t="s">
        <v>60</v>
      </c>
      <c r="C31" s="23"/>
      <c r="D31" s="23"/>
      <c r="E31" s="23"/>
      <c r="F31" s="24"/>
    </row>
    <row r="32" spans="1:9" ht="21.65" hidden="1" customHeight="1" x14ac:dyDescent="0.35">
      <c r="A32" s="4" t="s">
        <v>61</v>
      </c>
      <c r="B32" s="5" t="s">
        <v>62</v>
      </c>
      <c r="C32" s="4" t="s">
        <v>2</v>
      </c>
      <c r="D32" s="8"/>
      <c r="E32" s="6">
        <v>300000</v>
      </c>
      <c r="F32" s="7">
        <f t="shared" si="1"/>
        <v>0</v>
      </c>
    </row>
    <row r="33" spans="1:6" ht="21.65" hidden="1" customHeight="1" x14ac:dyDescent="0.35">
      <c r="A33" s="4" t="s">
        <v>63</v>
      </c>
      <c r="B33" s="5" t="s">
        <v>64</v>
      </c>
      <c r="C33" s="4" t="s">
        <v>2</v>
      </c>
      <c r="D33" s="8"/>
      <c r="E33" s="6">
        <v>150000</v>
      </c>
      <c r="F33" s="7">
        <f t="shared" si="1"/>
        <v>0</v>
      </c>
    </row>
    <row r="34" spans="1:6" ht="21.65" hidden="1" customHeight="1" x14ac:dyDescent="0.35">
      <c r="A34" s="4" t="s">
        <v>65</v>
      </c>
      <c r="B34" s="5" t="s">
        <v>66</v>
      </c>
      <c r="C34" s="4" t="s">
        <v>2</v>
      </c>
      <c r="D34" s="8"/>
      <c r="E34" s="6">
        <v>100000</v>
      </c>
      <c r="F34" s="7">
        <f t="shared" si="1"/>
        <v>0</v>
      </c>
    </row>
    <row r="35" spans="1:6" ht="21.65" hidden="1" customHeight="1" x14ac:dyDescent="0.35">
      <c r="A35" s="4" t="s">
        <v>67</v>
      </c>
      <c r="B35" s="5" t="s">
        <v>68</v>
      </c>
      <c r="C35" s="4" t="s">
        <v>2</v>
      </c>
      <c r="D35" s="8"/>
      <c r="E35" s="16">
        <v>1000000</v>
      </c>
      <c r="F35" s="17">
        <f t="shared" si="1"/>
        <v>0</v>
      </c>
    </row>
    <row r="36" spans="1:6" ht="21.65" hidden="1" customHeight="1" x14ac:dyDescent="0.35">
      <c r="A36" s="25" t="s">
        <v>69</v>
      </c>
      <c r="B36" s="25"/>
      <c r="C36" s="25"/>
      <c r="D36" s="26"/>
      <c r="E36" s="18"/>
      <c r="F36" s="11">
        <f>SUM(F32:F35)</f>
        <v>0</v>
      </c>
    </row>
    <row r="37" spans="1:6" ht="21.65" customHeight="1" x14ac:dyDescent="0.35">
      <c r="A37" s="19"/>
      <c r="B37" s="22" t="s">
        <v>71</v>
      </c>
      <c r="C37" s="23"/>
      <c r="D37" s="23"/>
      <c r="E37" s="27"/>
      <c r="F37" s="20">
        <f>F36+F30+F14+F7</f>
        <v>0</v>
      </c>
    </row>
    <row r="43" spans="1:6" x14ac:dyDescent="0.35">
      <c r="F43" s="15"/>
    </row>
  </sheetData>
  <mergeCells count="9">
    <mergeCell ref="B31:F31"/>
    <mergeCell ref="A36:D36"/>
    <mergeCell ref="B37:E37"/>
    <mergeCell ref="B4:F4"/>
    <mergeCell ref="A7:D7"/>
    <mergeCell ref="B8:F8"/>
    <mergeCell ref="A14:D14"/>
    <mergeCell ref="B15:F15"/>
    <mergeCell ref="A30:D30"/>
  </mergeCells>
  <pageMargins left="0.7" right="0.7" top="0.75" bottom="0.75" header="0.3" footer="0.3"/>
  <pageSetup paperSize="9" orientation="landscape" horizontalDpi="300" r:id="rId1"/>
</worksheet>
</file>

<file path=docMetadata/LabelInfo.xml><?xml version="1.0" encoding="utf-8"?>
<clbl:labelList xmlns:clbl="http://schemas.microsoft.com/office/2020/mipLabelMetadata">
  <clbl:label id="{2059aa38-f392-4105-be92-628035578272}" enabled="1" method="Standard" siteId="{1588262d-23fb-43b4-bd6e-bce49c8e6186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Devis Lot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Laouali Kadade</cp:lastModifiedBy>
  <dcterms:created xsi:type="dcterms:W3CDTF">2025-07-27T22:10:49Z</dcterms:created>
  <dcterms:modified xsi:type="dcterms:W3CDTF">2025-08-20T08:43:11Z</dcterms:modified>
</cp:coreProperties>
</file>